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CBC60733-060A-4CCF-A826-0ADEC7458F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E37" i="4" s="1"/>
  <c r="H37" i="4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21" i="4" l="1"/>
  <c r="H31" i="4"/>
  <c r="H16" i="4"/>
  <c r="E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<sst xmlns="http://schemas.openxmlformats.org/spreadsheetml/2006/main" count="99" uniqueCount="51">
  <si>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</si>
  <si>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</si>
  <si>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</si>
  <si>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</si>
  <si>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</si>
  <si>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</si>
  <si>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</si>
  <si>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</si>
  <si>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</si>
  <si>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</si>
  <si>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</si>
  <si>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</si>
  <si>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</si>
  <si>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</si>
  <si>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</si>
  <si>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</si>
  <si>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</si>
  <si>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</si>
  <si>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</si>
  <si>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</si>
  <si>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</si>
  <si>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</si>
  <si>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</si>
  <si>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</si>
  <si>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</si>
  <si>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</si>
  <si>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</si>
  <si>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</si>
  <si>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</si>
  <si>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</si>
  <si>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</si>
  <si>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</si>
  <si>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</si>
  <si>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</si>
  <si>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</si>
  <si>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</si>
  <si>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</si>
  <si>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</si>
  <si>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</si>
  <si>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</si>
  <si>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</si>
  <si>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</si>
  <si>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</si>
  <si>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</si>
  <si>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</si>
  <si>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</si>
  <si>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</si>
  <si>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</si>
  <si>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</si>
  <si>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</si>
  <si>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POLITECNICA DE JUVENTINO ROSAS
Estado Analítico de Ingresos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</si>
</sst>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showGridLines="0" tabSelected="1" zoomScaleNormal="100" workbookViewId="0">
      <selection activeCell="H62" sqref="H62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7711130</v>
      </c>
      <c r="D11" s="22">
        <v>3210937.93</v>
      </c>
      <c r="E11" s="22">
        <f t="shared" si="2"/>
        <v>10922067.93</v>
      </c>
      <c r="F11" s="22">
        <v>7763378.8200000003</v>
      </c>
      <c r="G11" s="22">
        <v>7763378.8200000003</v>
      </c>
      <c r="H11" s="22">
        <f t="shared" si="3"/>
        <v>52248.820000000298</v>
      </c>
      <c r="I11" s="45" t="s">
        <v>42</v>
      </c>
    </row>
    <row r="12" spans="1:9" ht="20.399999999999999" x14ac:dyDescent="0.2">
      <c r="A12" s="40"/>
      <c r="B12" s="43" t="s">
        <v>25</v>
      </c>
      <c r="C12" s="22">
        <v>13872665</v>
      </c>
      <c r="D12" s="22">
        <v>9721661.4000000004</v>
      </c>
      <c r="E12" s="22">
        <f t="shared" si="2"/>
        <v>23594326.399999999</v>
      </c>
      <c r="F12" s="22">
        <v>23594326.399999999</v>
      </c>
      <c r="G12" s="22">
        <v>23594326.399999999</v>
      </c>
      <c r="H12" s="22">
        <f t="shared" si="3"/>
        <v>9721661.3999999985</v>
      </c>
      <c r="I12" s="45" t="s">
        <v>43</v>
      </c>
    </row>
    <row r="13" spans="1:9" ht="20.399999999999999" x14ac:dyDescent="0.2">
      <c r="A13" s="40"/>
      <c r="B13" s="43" t="s">
        <v>26</v>
      </c>
      <c r="C13" s="22">
        <v>30368818.34</v>
      </c>
      <c r="D13" s="22">
        <v>5394253.9299999997</v>
      </c>
      <c r="E13" s="22">
        <f t="shared" si="2"/>
        <v>35763072.269999996</v>
      </c>
      <c r="F13" s="22">
        <v>35370510.689999998</v>
      </c>
      <c r="G13" s="22">
        <v>35370510.689999998</v>
      </c>
      <c r="H13" s="22">
        <f t="shared" si="3"/>
        <v>5001692.3499999978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51952613.340000004</v>
      </c>
      <c r="D16" s="23">
        <f t="shared" ref="D16:H16" si="6">SUM(D5:D14)</f>
        <v>18326853.259999998</v>
      </c>
      <c r="E16" s="23">
        <f t="shared" si="6"/>
        <v>70279466.599999994</v>
      </c>
      <c r="F16" s="23">
        <f t="shared" si="6"/>
        <v>66728215.909999996</v>
      </c>
      <c r="G16" s="11">
        <f t="shared" si="6"/>
        <v>66728215.909999996</v>
      </c>
      <c r="H16" s="12">
        <f t="shared" si="6"/>
        <v>14775602.569999997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0.399999999999999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1.4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1.4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0.399999999999999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0.399999999999999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38079948.340000004</v>
      </c>
      <c r="D31" s="26">
        <f t="shared" si="14"/>
        <v>8605191.8599999994</v>
      </c>
      <c r="E31" s="26">
        <f t="shared" si="14"/>
        <v>46685140.199999996</v>
      </c>
      <c r="F31" s="26">
        <f t="shared" si="14"/>
        <v>43133889.509999998</v>
      </c>
      <c r="G31" s="26">
        <f t="shared" si="14"/>
        <v>43133889.509999998</v>
      </c>
      <c r="H31" s="26">
        <f t="shared" si="14"/>
        <v>5053941.1699999981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1.4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1.4" x14ac:dyDescent="0.2">
      <c r="A34" s="16"/>
      <c r="B34" s="17" t="s">
        <v>32</v>
      </c>
      <c r="C34" s="25">
        <v>7711130</v>
      </c>
      <c r="D34" s="25">
        <v>3210937.93</v>
      </c>
      <c r="E34" s="25">
        <f>C34+D34</f>
        <v>10922067.93</v>
      </c>
      <c r="F34" s="25">
        <v>7763378.8200000003</v>
      </c>
      <c r="G34" s="25">
        <v>7763378.8200000003</v>
      </c>
      <c r="H34" s="25">
        <f t="shared" si="15"/>
        <v>52248.820000000298</v>
      </c>
      <c r="I34" s="45" t="s">
        <v>42</v>
      </c>
    </row>
    <row r="35" spans="1:9" ht="20.399999999999999" x14ac:dyDescent="0.2">
      <c r="A35" s="16"/>
      <c r="B35" s="17" t="s">
        <v>26</v>
      </c>
      <c r="C35" s="25">
        <v>30368818.34</v>
      </c>
      <c r="D35" s="25">
        <v>5394253.9299999997</v>
      </c>
      <c r="E35" s="25">
        <f>C35+D35</f>
        <v>35763072.269999996</v>
      </c>
      <c r="F35" s="25">
        <v>35370510.689999998</v>
      </c>
      <c r="G35" s="25">
        <v>35370510.689999998</v>
      </c>
      <c r="H35" s="25">
        <f t="shared" ref="H35" si="16">G35-C35</f>
        <v>5001692.3499999978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38079948.340000004</v>
      </c>
      <c r="D39" s="23">
        <f t="shared" ref="D39:H39" si="18">SUM(D37+D31+D21)</f>
        <v>8605191.8599999994</v>
      </c>
      <c r="E39" s="23">
        <f t="shared" si="18"/>
        <v>46685140.199999996</v>
      </c>
      <c r="F39" s="23">
        <f t="shared" si="18"/>
        <v>43133889.509999998</v>
      </c>
      <c r="G39" s="23">
        <f t="shared" si="18"/>
        <v>43133889.509999998</v>
      </c>
      <c r="H39" s="12">
        <f t="shared" si="18"/>
        <v>5053941.1699999981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1.6" x14ac:dyDescent="0.2">
      <c r="B42" s="38" t="s">
        <v>34</v>
      </c>
    </row>
    <row r="43" spans="1:9" ht="11.4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80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2022-02-03T19:38:28Z</cp:lastPrinted>
  <dcterms:created xsi:type="dcterms:W3CDTF">2012-12-11T20:48:19Z</dcterms:created>
  <dcterms:modified xsi:type="dcterms:W3CDTF">2022-02-03T19:38:59Z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